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45" windowWidth="14280" windowHeight="8700"/>
  </bookViews>
  <sheets>
    <sheet name="Custos da reforma do banheiro" sheetId="1" r:id="rId1"/>
  </sheets>
  <definedNames>
    <definedName name="_xlnm.Print_Area" localSheetId="0">'Custos da reforma do banheiro'!$B$1:$G$43</definedName>
  </definedNames>
  <calcPr calcId="145621"/>
</workbook>
</file>

<file path=xl/calcChain.xml><?xml version="1.0" encoding="utf-8"?>
<calcChain xmlns="http://schemas.openxmlformats.org/spreadsheetml/2006/main">
  <c r="G35" i="1" l="1"/>
  <c r="F35" i="1"/>
  <c r="F39" i="1" l="1"/>
  <c r="F33" i="1"/>
  <c r="G39" i="1" l="1"/>
  <c r="G4" i="1"/>
  <c r="G5" i="1"/>
  <c r="G6" i="1"/>
  <c r="G7" i="1"/>
  <c r="G9" i="1"/>
  <c r="G10" i="1"/>
  <c r="G12" i="1"/>
  <c r="G14" i="1"/>
  <c r="G15" i="1"/>
  <c r="G16" i="1"/>
  <c r="G18" i="1"/>
  <c r="G20" i="1"/>
  <c r="G21" i="1"/>
  <c r="G23" i="1"/>
  <c r="G25" i="1"/>
  <c r="G27" i="1"/>
  <c r="G29" i="1"/>
  <c r="G31" i="1"/>
  <c r="G33" i="1"/>
  <c r="F4" i="1"/>
  <c r="F5" i="1"/>
  <c r="F6" i="1"/>
  <c r="F7" i="1"/>
  <c r="F9" i="1"/>
  <c r="F10" i="1"/>
  <c r="F12" i="1"/>
  <c r="F14" i="1"/>
  <c r="F15" i="1"/>
  <c r="F16" i="1"/>
  <c r="F18" i="1"/>
  <c r="F20" i="1"/>
  <c r="F21" i="1"/>
  <c r="F23" i="1"/>
  <c r="F25" i="1"/>
  <c r="F27" i="1"/>
  <c r="F29" i="1"/>
  <c r="F31" i="1"/>
  <c r="F36" i="1" l="1"/>
  <c r="G36" i="1"/>
  <c r="F40" i="1" l="1"/>
  <c r="F42" i="1" s="1"/>
  <c r="F47" i="1"/>
  <c r="G47" i="1" s="1"/>
  <c r="G40" i="1"/>
  <c r="G42" i="1" s="1"/>
  <c r="G43" i="1" s="1"/>
  <c r="F48" i="1"/>
  <c r="G48" i="1" s="1"/>
  <c r="F43" i="1"/>
</calcChain>
</file>

<file path=xl/sharedStrings.xml><?xml version="1.0" encoding="utf-8"?>
<sst xmlns="http://schemas.openxmlformats.org/spreadsheetml/2006/main" count="104" uniqueCount="52">
  <si>
    <t>Itens</t>
  </si>
  <si>
    <t>Banheira/chuveiro</t>
  </si>
  <si>
    <t>Banheira, ferro fundido, 5 polegadas, padrão</t>
  </si>
  <si>
    <t>Portas do chuveiro, articulada, padrão</t>
  </si>
  <si>
    <t>Chuveiro, padrão</t>
  </si>
  <si>
    <t>Revestimento externo de banheira, padrão</t>
  </si>
  <si>
    <t>Armários</t>
  </si>
  <si>
    <t>Armário de remédios 1,5m, luxo</t>
  </si>
  <si>
    <t>Penteadeira modular de 2m, padrão</t>
  </si>
  <si>
    <t>Bancadas</t>
  </si>
  <si>
    <t>Cerâmica, luxo (quant. em metros lineares)</t>
  </si>
  <si>
    <t>Torneiras</t>
  </si>
  <si>
    <t>Torneira, banheira, padrão</t>
  </si>
  <si>
    <t>Torneira, chuveiro, alavanca única, padrão</t>
  </si>
  <si>
    <t>Torneira da pia, padrão</t>
  </si>
  <si>
    <t>Piso</t>
  </si>
  <si>
    <t>Cerâmica, padrão (quant. em metros quadrados)</t>
  </si>
  <si>
    <t>Ferragens</t>
  </si>
  <si>
    <t>Suporte para toalhas, padrão</t>
  </si>
  <si>
    <t>Porta papel higiênico</t>
  </si>
  <si>
    <t>Iluminação</t>
  </si>
  <si>
    <t>Luzes embutidas, padrão</t>
  </si>
  <si>
    <t>Pias</t>
  </si>
  <si>
    <t>Lavatório, padrão</t>
  </si>
  <si>
    <t>Privadas/Bidés</t>
  </si>
  <si>
    <t>Privada, padrão</t>
  </si>
  <si>
    <t>Ventilação</t>
  </si>
  <si>
    <t>Exaustor com luz, padrão</t>
  </si>
  <si>
    <t>Parades</t>
  </si>
  <si>
    <t>Papel de parede decorado, luxo (quant. em metros quadrados)</t>
  </si>
  <si>
    <t>Janelas</t>
  </si>
  <si>
    <t>Batentes de madeira, luxo</t>
  </si>
  <si>
    <t>Outros</t>
  </si>
  <si>
    <t>Custos não previstos</t>
  </si>
  <si>
    <t>Adicione 30%</t>
  </si>
  <si>
    <t>Qtde</t>
  </si>
  <si>
    <t>Hora trabalhada</t>
  </si>
  <si>
    <t xml:space="preserve">Orçamento da reforma do banheiro </t>
  </si>
  <si>
    <t>Loja A</t>
  </si>
  <si>
    <t>Loja B</t>
  </si>
  <si>
    <t>Pesquisa (R$ unitário)</t>
  </si>
  <si>
    <t>Emp A</t>
  </si>
  <si>
    <t>Emp B</t>
  </si>
  <si>
    <t>Total Geral</t>
  </si>
  <si>
    <r>
      <t xml:space="preserve">Subtotal (Material) </t>
    </r>
    <r>
      <rPr>
        <b/>
        <sz val="10"/>
        <color indexed="9"/>
        <rFont val="Calibri"/>
        <family val="2"/>
      </rPr>
      <t>=</t>
    </r>
    <r>
      <rPr>
        <b/>
        <sz val="12"/>
        <color indexed="9"/>
        <rFont val="Century Gothic"/>
        <family val="2"/>
      </rPr>
      <t xml:space="preserve"> </t>
    </r>
  </si>
  <si>
    <r>
      <t xml:space="preserve">Subtotal (Material + MO)  </t>
    </r>
    <r>
      <rPr>
        <b/>
        <sz val="10"/>
        <color theme="0"/>
        <rFont val="Calibri"/>
        <family val="2"/>
      </rPr>
      <t>=</t>
    </r>
  </si>
  <si>
    <t>Mão de Obra (MO)</t>
  </si>
  <si>
    <t>Total Geral (loja A + Emp B)</t>
  </si>
  <si>
    <t>Total Geral (loja B + Emp A)</t>
  </si>
  <si>
    <t>Comparativo dos orçamentos da Loja + Empreiteira</t>
  </si>
  <si>
    <t>Mais 30%</t>
  </si>
  <si>
    <t>Custo total 
(R$ unit. x Qtde)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</si>
</sst>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&quot;R$&quot;#,##0.00_);\(&quot;$&quot;#,##0.00\)"/>
    <numFmt numFmtId="166" formatCode="&quot;R$&quot;\ #,##0.00_);\(&quot;$&quot;#,##0.00\)"/>
    <numFmt numFmtId="167" formatCode="_-[$R$-416]\ * #,##0.00_-;\-[$R$-416]\ * #,##0.00_-;_-[$R$-416]\ * &quot;-&quot;??_-;_-@_-"/>
    <numFmt numFmtId="168" formatCode="&quot;R$&quot;\ #,##0.00"/>
  </numFmts>
  <fonts count="16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i/>
      <sz val="10"/>
      <name val="Century Gothic"/>
      <family val="2"/>
    </font>
    <font>
      <sz val="9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color indexed="9"/>
      <name val="Century Gothic"/>
      <family val="2"/>
    </font>
    <font>
      <sz val="11"/>
      <name val="Century Gothic"/>
      <family val="2"/>
    </font>
    <font>
      <b/>
      <sz val="9"/>
      <color theme="0"/>
      <name val="Century Gothic"/>
      <family val="2"/>
    </font>
    <font>
      <b/>
      <sz val="10"/>
      <color indexed="9"/>
      <name val="Calibri"/>
      <family val="2"/>
    </font>
    <font>
      <b/>
      <sz val="12"/>
      <color indexed="9"/>
      <name val="Century Gothic"/>
      <family val="2"/>
    </font>
    <font>
      <b/>
      <sz val="10"/>
      <color theme="0"/>
      <name val="Century Gothic"/>
      <family val="2"/>
    </font>
    <font>
      <b/>
      <sz val="10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3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3"/>
      </left>
      <right style="thin">
        <color theme="0"/>
      </right>
      <top style="thin">
        <color indexed="63"/>
      </top>
      <bottom style="thin">
        <color indexed="63"/>
      </bottom>
      <diagonal/>
    </border>
    <border>
      <left/>
      <right style="thin">
        <color theme="2" tint="-0.249977111117893"/>
      </right>
      <top style="thin">
        <color indexed="63"/>
      </top>
      <bottom style="thin">
        <color indexed="2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3"/>
      </top>
      <bottom style="thin">
        <color indexed="22"/>
      </bottom>
      <diagonal/>
    </border>
    <border>
      <left style="thin">
        <color indexed="63"/>
      </left>
      <right style="thin">
        <color theme="2" tint="-0.249977111117893"/>
      </right>
      <top style="thin">
        <color indexed="63"/>
      </top>
      <bottom style="thin">
        <color indexed="22"/>
      </bottom>
      <diagonal/>
    </border>
    <border>
      <left style="thin">
        <color indexed="63"/>
      </left>
      <right style="thin">
        <color theme="2" tint="-0.249977111117893"/>
      </right>
      <top/>
      <bottom style="thin">
        <color indexed="22"/>
      </bottom>
      <diagonal/>
    </border>
    <border>
      <left style="thin">
        <color indexed="63"/>
      </left>
      <right style="thin">
        <color theme="2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2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3"/>
      </top>
      <bottom style="thin">
        <color indexed="63"/>
      </bottom>
      <diagonal/>
    </border>
    <border>
      <left style="thin">
        <color theme="2" tint="-0.249977111117893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2" tint="-0.249977111117893"/>
      </left>
      <right/>
      <top style="thin">
        <color indexed="22"/>
      </top>
      <bottom style="thin">
        <color indexed="22"/>
      </bottom>
      <diagonal/>
    </border>
    <border>
      <left style="thin">
        <color theme="2" tint="-0.249977111117893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64"/>
      </right>
      <top style="thin">
        <color indexed="63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theme="2" tint="-0.249977111117893"/>
      </right>
      <top style="thin">
        <color indexed="22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theme="6" tint="0.39997558519241921"/>
      </left>
      <right style="thin">
        <color indexed="22"/>
      </right>
      <top style="thin">
        <color theme="6" tint="0.3999755851924192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theme="6" tint="0.3999755851924192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theme="6" tint="0.39997558519241921"/>
      </top>
      <bottom/>
      <diagonal/>
    </border>
    <border>
      <left style="thin">
        <color theme="6" tint="0.39997558519241921"/>
      </left>
      <right/>
      <top/>
      <bottom/>
      <diagonal/>
    </border>
    <border>
      <left style="thin">
        <color theme="6" tint="0.39997558519241921"/>
      </left>
      <right style="thin">
        <color theme="2" tint="-0.249977111117893"/>
      </right>
      <top style="thin">
        <color indexed="22"/>
      </top>
      <bottom style="thin">
        <color indexed="22"/>
      </bottom>
      <diagonal/>
    </border>
    <border>
      <left style="thin">
        <color theme="6" tint="0.3999755851924192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6" tint="0.39997558519241921"/>
      </left>
      <right/>
      <top/>
      <bottom style="thin">
        <color indexed="22"/>
      </bottom>
      <diagonal/>
    </border>
    <border>
      <left/>
      <right style="thin">
        <color theme="6" tint="0.39997558519241921"/>
      </right>
      <top/>
      <bottom style="thin">
        <color indexed="22"/>
      </bottom>
      <diagonal/>
    </border>
    <border>
      <left style="thin">
        <color theme="6" tint="0.39997558519241921"/>
      </left>
      <right style="thin">
        <color indexed="22"/>
      </right>
      <top style="thin">
        <color indexed="22"/>
      </top>
      <bottom style="thin">
        <color theme="6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6" tint="0.39997558519241921"/>
      </bottom>
      <diagonal/>
    </border>
    <border>
      <left style="thin">
        <color indexed="22"/>
      </left>
      <right style="thin">
        <color theme="2" tint="-0.249977111117893"/>
      </right>
      <top style="thin">
        <color indexed="22"/>
      </top>
      <bottom style="thin">
        <color theme="6" tint="0.39997558519241921"/>
      </bottom>
      <diagonal/>
    </border>
    <border>
      <left/>
      <right style="thin">
        <color indexed="22"/>
      </right>
      <top style="thin">
        <color indexed="22"/>
      </top>
      <bottom style="thin">
        <color theme="6" tint="0.39997558519241921"/>
      </bottom>
      <diagonal/>
    </border>
    <border>
      <left style="thin">
        <color theme="2" tint="-0.249977111117893"/>
      </left>
      <right style="thin">
        <color theme="6" tint="0.3999755851924192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6" tint="0.39997558519241921"/>
      </right>
      <top style="thin">
        <color indexed="22"/>
      </top>
      <bottom style="thin">
        <color indexed="22"/>
      </bottom>
      <diagonal/>
    </border>
    <border>
      <left style="thin">
        <color theme="2" tint="-0.249977111117893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indexed="22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67" fontId="5" fillId="2" borderId="5" xfId="1" applyNumberFormat="1" applyFont="1" applyFill="1" applyBorder="1" applyAlignment="1">
      <alignment horizontal="center"/>
    </xf>
    <xf numFmtId="167" fontId="5" fillId="2" borderId="6" xfId="1" applyNumberFormat="1" applyFont="1" applyFill="1" applyBorder="1" applyAlignment="1">
      <alignment horizontal="center"/>
    </xf>
    <xf numFmtId="167" fontId="5" fillId="4" borderId="5" xfId="1" applyNumberFormat="1" applyFont="1" applyFill="1" applyBorder="1" applyAlignment="1">
      <alignment horizontal="center"/>
    </xf>
    <xf numFmtId="167" fontId="5" fillId="4" borderId="6" xfId="1" applyNumberFormat="1" applyFont="1" applyFill="1" applyBorder="1" applyAlignment="1">
      <alignment horizontal="center"/>
    </xf>
    <xf numFmtId="167" fontId="5" fillId="2" borderId="5" xfId="0" applyNumberFormat="1" applyFont="1" applyFill="1" applyBorder="1" applyAlignment="1">
      <alignment horizontal="center"/>
    </xf>
    <xf numFmtId="167" fontId="5" fillId="4" borderId="5" xfId="0" applyNumberFormat="1" applyFont="1" applyFill="1" applyBorder="1" applyAlignment="1">
      <alignment horizontal="center"/>
    </xf>
    <xf numFmtId="167" fontId="5" fillId="2" borderId="6" xfId="0" applyNumberFormat="1" applyFont="1" applyFill="1" applyBorder="1" applyAlignment="1">
      <alignment horizontal="center"/>
    </xf>
    <xf numFmtId="167" fontId="5" fillId="4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center"/>
    </xf>
    <xf numFmtId="0" fontId="10" fillId="2" borderId="0" xfId="0" applyFont="1" applyFill="1"/>
    <xf numFmtId="167" fontId="6" fillId="6" borderId="3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wrapText="1"/>
    </xf>
    <xf numFmtId="0" fontId="7" fillId="7" borderId="1" xfId="0" applyFont="1" applyFill="1" applyBorder="1" applyAlignment="1"/>
    <xf numFmtId="0" fontId="7" fillId="7" borderId="20" xfId="0" applyFont="1" applyFill="1" applyBorder="1" applyAlignment="1">
      <alignment horizontal="center" vertical="center"/>
    </xf>
    <xf numFmtId="167" fontId="5" fillId="2" borderId="21" xfId="0" applyNumberFormat="1" applyFont="1" applyFill="1" applyBorder="1" applyAlignment="1">
      <alignment horizontal="center"/>
    </xf>
    <xf numFmtId="167" fontId="5" fillId="4" borderId="21" xfId="0" applyNumberFormat="1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67" fontId="5" fillId="2" borderId="22" xfId="0" applyNumberFormat="1" applyFont="1" applyFill="1" applyBorder="1" applyAlignment="1">
      <alignment horizontal="center"/>
    </xf>
    <xf numFmtId="167" fontId="5" fillId="4" borderId="22" xfId="0" applyNumberFormat="1" applyFont="1" applyFill="1" applyBorder="1" applyAlignment="1">
      <alignment horizontal="center"/>
    </xf>
    <xf numFmtId="0" fontId="7" fillId="7" borderId="23" xfId="0" applyFont="1" applyFill="1" applyBorder="1" applyAlignment="1"/>
    <xf numFmtId="167" fontId="5" fillId="2" borderId="24" xfId="0" applyNumberFormat="1" applyFont="1" applyFill="1" applyBorder="1" applyAlignment="1">
      <alignment horizontal="center"/>
    </xf>
    <xf numFmtId="167" fontId="5" fillId="2" borderId="25" xfId="0" applyNumberFormat="1" applyFont="1" applyFill="1" applyBorder="1" applyAlignment="1">
      <alignment horizontal="center"/>
    </xf>
    <xf numFmtId="168" fontId="5" fillId="8" borderId="0" xfId="0" applyNumberFormat="1" applyFont="1" applyFill="1" applyBorder="1" applyAlignment="1">
      <alignment horizontal="center" vertical="center"/>
    </xf>
    <xf numFmtId="167" fontId="5" fillId="8" borderId="0" xfId="0" applyNumberFormat="1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 vertical="center"/>
    </xf>
    <xf numFmtId="167" fontId="5" fillId="4" borderId="27" xfId="1" applyNumberFormat="1" applyFont="1" applyFill="1" applyBorder="1" applyAlignment="1">
      <alignment horizontal="center"/>
    </xf>
    <xf numFmtId="167" fontId="5" fillId="4" borderId="28" xfId="1" applyNumberFormat="1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 vertical="center"/>
    </xf>
    <xf numFmtId="167" fontId="5" fillId="4" borderId="30" xfId="0" applyNumberFormat="1" applyFont="1" applyFill="1" applyBorder="1" applyAlignment="1">
      <alignment horizontal="center"/>
    </xf>
    <xf numFmtId="167" fontId="5" fillId="4" borderId="28" xfId="0" applyNumberFormat="1" applyFont="1" applyFill="1" applyBorder="1" applyAlignment="1">
      <alignment horizontal="center"/>
    </xf>
    <xf numFmtId="167" fontId="5" fillId="4" borderId="31" xfId="0" applyNumberFormat="1" applyFont="1" applyFill="1" applyBorder="1" applyAlignment="1">
      <alignment horizontal="center"/>
    </xf>
    <xf numFmtId="167" fontId="5" fillId="4" borderId="27" xfId="0" applyNumberFormat="1" applyFont="1" applyFill="1" applyBorder="1" applyAlignment="1">
      <alignment horizontal="center"/>
    </xf>
    <xf numFmtId="167" fontId="5" fillId="8" borderId="29" xfId="0" applyNumberFormat="1" applyFont="1" applyFill="1" applyBorder="1" applyAlignment="1">
      <alignment horizontal="center"/>
    </xf>
    <xf numFmtId="167" fontId="6" fillId="6" borderId="32" xfId="0" applyNumberFormat="1" applyFont="1" applyFill="1" applyBorder="1" applyAlignment="1">
      <alignment horizontal="center"/>
    </xf>
    <xf numFmtId="0" fontId="4" fillId="7" borderId="34" xfId="0" applyFont="1" applyFill="1" applyBorder="1" applyAlignment="1">
      <alignment wrapText="1"/>
    </xf>
    <xf numFmtId="0" fontId="7" fillId="7" borderId="0" xfId="0" applyFont="1" applyFill="1" applyBorder="1" applyAlignment="1"/>
    <xf numFmtId="0" fontId="5" fillId="2" borderId="38" xfId="0" applyFont="1" applyFill="1" applyBorder="1" applyAlignment="1">
      <alignment horizontal="left" wrapText="1"/>
    </xf>
    <xf numFmtId="0" fontId="5" fillId="2" borderId="39" xfId="0" applyFont="1" applyFill="1" applyBorder="1" applyAlignment="1">
      <alignment horizontal="center"/>
    </xf>
    <xf numFmtId="167" fontId="5" fillId="2" borderId="40" xfId="0" applyNumberFormat="1" applyFont="1" applyFill="1" applyBorder="1" applyAlignment="1">
      <alignment horizontal="center"/>
    </xf>
    <xf numFmtId="167" fontId="5" fillId="4" borderId="40" xfId="0" applyNumberFormat="1" applyFont="1" applyFill="1" applyBorder="1" applyAlignment="1">
      <alignment horizontal="center"/>
    </xf>
    <xf numFmtId="0" fontId="6" fillId="8" borderId="41" xfId="0" applyFont="1" applyFill="1" applyBorder="1" applyAlignment="1">
      <alignment wrapText="1"/>
    </xf>
    <xf numFmtId="0" fontId="4" fillId="7" borderId="42" xfId="0" applyFont="1" applyFill="1" applyBorder="1" applyAlignment="1">
      <alignment wrapText="1"/>
    </xf>
    <xf numFmtId="0" fontId="5" fillId="2" borderId="43" xfId="0" applyFont="1" applyFill="1" applyBorder="1" applyAlignment="1">
      <alignment horizontal="left" wrapText="1"/>
    </xf>
    <xf numFmtId="0" fontId="8" fillId="2" borderId="46" xfId="0" applyFont="1" applyFill="1" applyBorder="1" applyAlignment="1">
      <alignment wrapText="1"/>
    </xf>
    <xf numFmtId="0" fontId="5" fillId="2" borderId="47" xfId="0" applyFont="1" applyFill="1" applyBorder="1" applyAlignment="1">
      <alignment horizontal="center"/>
    </xf>
    <xf numFmtId="167" fontId="5" fillId="2" borderId="47" xfId="0" applyNumberFormat="1" applyFont="1" applyFill="1" applyBorder="1" applyAlignment="1">
      <alignment horizontal="center"/>
    </xf>
    <xf numFmtId="167" fontId="5" fillId="2" borderId="48" xfId="0" applyNumberFormat="1" applyFont="1" applyFill="1" applyBorder="1" applyAlignment="1">
      <alignment horizontal="center"/>
    </xf>
    <xf numFmtId="167" fontId="5" fillId="4" borderId="49" xfId="0" applyNumberFormat="1" applyFont="1" applyFill="1" applyBorder="1" applyAlignment="1">
      <alignment horizontal="center"/>
    </xf>
    <xf numFmtId="0" fontId="7" fillId="8" borderId="45" xfId="0" applyFont="1" applyFill="1" applyBorder="1" applyAlignment="1"/>
    <xf numFmtId="0" fontId="7" fillId="7" borderId="50" xfId="0" applyFont="1" applyFill="1" applyBorder="1" applyAlignment="1"/>
    <xf numFmtId="0" fontId="5" fillId="2" borderId="51" xfId="0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166" fontId="6" fillId="9" borderId="36" xfId="0" applyNumberFormat="1" applyFont="1" applyFill="1" applyBorder="1" applyAlignment="1">
      <alignment horizontal="right" vertical="center"/>
    </xf>
    <xf numFmtId="165" fontId="6" fillId="9" borderId="37" xfId="0" applyNumberFormat="1" applyFont="1" applyFill="1" applyBorder="1" applyAlignment="1">
      <alignment horizontal="right" vertical="center"/>
    </xf>
    <xf numFmtId="168" fontId="11" fillId="6" borderId="0" xfId="0" applyNumberFormat="1" applyFont="1" applyFill="1" applyBorder="1" applyAlignment="1">
      <alignment horizontal="center" vertical="center"/>
    </xf>
    <xf numFmtId="0" fontId="7" fillId="7" borderId="52" xfId="0" applyFont="1" applyFill="1" applyBorder="1" applyAlignment="1"/>
    <xf numFmtId="0" fontId="4" fillId="5" borderId="44" xfId="0" applyFont="1" applyFill="1" applyBorder="1" applyAlignment="1">
      <alignment wrapText="1"/>
    </xf>
    <xf numFmtId="0" fontId="7" fillId="5" borderId="1" xfId="0" applyFont="1" applyFill="1" applyBorder="1" applyAlignment="1"/>
    <xf numFmtId="167" fontId="5" fillId="4" borderId="53" xfId="0" applyNumberFormat="1" applyFont="1" applyFill="1" applyBorder="1" applyAlignment="1">
      <alignment horizontal="center"/>
    </xf>
    <xf numFmtId="168" fontId="11" fillId="6" borderId="29" xfId="0" applyNumberFormat="1" applyFont="1" applyFill="1" applyBorder="1" applyAlignment="1">
      <alignment horizontal="center" vertical="center"/>
    </xf>
    <xf numFmtId="0" fontId="7" fillId="5" borderId="33" xfId="0" applyFont="1" applyFill="1" applyBorder="1" applyAlignment="1"/>
    <xf numFmtId="167" fontId="5" fillId="4" borderId="54" xfId="0" applyNumberFormat="1" applyFont="1" applyFill="1" applyBorder="1" applyAlignment="1">
      <alignment horizontal="center"/>
    </xf>
    <xf numFmtId="166" fontId="6" fillId="9" borderId="55" xfId="0" applyNumberFormat="1" applyFont="1" applyFill="1" applyBorder="1" applyAlignment="1">
      <alignment horizontal="right" vertical="center"/>
    </xf>
    <xf numFmtId="166" fontId="6" fillId="11" borderId="55" xfId="0" applyNumberFormat="1" applyFont="1" applyFill="1" applyBorder="1" applyAlignment="1">
      <alignment horizontal="right" vertical="center"/>
    </xf>
    <xf numFmtId="9" fontId="4" fillId="11" borderId="55" xfId="0" applyNumberFormat="1" applyFont="1" applyFill="1" applyBorder="1" applyAlignment="1">
      <alignment horizontal="right" wrapText="1"/>
    </xf>
    <xf numFmtId="0" fontId="6" fillId="9" borderId="55" xfId="0" applyFont="1" applyFill="1" applyBorder="1" applyAlignment="1">
      <alignment horizontal="right" vertical="center"/>
    </xf>
    <xf numFmtId="0" fontId="4" fillId="5" borderId="55" xfId="0" applyFont="1" applyFill="1" applyBorder="1" applyAlignment="1">
      <alignment horizontal="center" wrapText="1"/>
    </xf>
    <xf numFmtId="0" fontId="3" fillId="2" borderId="0" xfId="0" applyFont="1" applyFill="1"/>
    <xf numFmtId="0" fontId="9" fillId="10" borderId="19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right" vertical="center"/>
    </xf>
    <xf numFmtId="0" fontId="6" fillId="9" borderId="36" xfId="0" applyFont="1" applyFill="1" applyBorder="1" applyAlignment="1">
      <alignment horizontal="right" vertical="center"/>
    </xf>
    <xf numFmtId="0" fontId="14" fillId="6" borderId="0" xfId="0" applyFont="1" applyFill="1" applyBorder="1" applyAlignment="1">
      <alignment horizontal="right" wrapText="1"/>
    </xf>
    <xf numFmtId="0" fontId="6" fillId="6" borderId="0" xfId="0" applyFont="1" applyFill="1" applyBorder="1" applyAlignment="1">
      <alignment horizontal="righ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E383"/>
      <rgbColor rgb="00D7DEC4"/>
      <rgbColor rgb="000000FF"/>
      <rgbColor rgb="00F0F2EA"/>
      <rgbColor rgb="00E0E6D0"/>
      <rgbColor rgb="00B3EC7A"/>
      <rgbColor rgb="00800000"/>
      <rgbColor rgb="00008000"/>
      <rgbColor rgb="00000080"/>
      <rgbColor rgb="00808000"/>
      <rgbColor rgb="00800080"/>
      <rgbColor rgb="00008080"/>
      <rgbColor rgb="00D1D1D1"/>
      <rgbColor rgb="00748C7E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9ECAA"/>
      <rgbColor rgb="00C5FA9E"/>
      <rgbColor rgb="00FEC168"/>
      <rgbColor rgb="00FFFF99"/>
      <rgbColor rgb="0099CCFF"/>
      <rgbColor rgb="00FF99CC"/>
      <rgbColor rgb="00EAEAEA"/>
      <rgbColor rgb="00F4DF90"/>
      <rgbColor rgb="003366FF"/>
      <rgbColor rgb="0033CCCC"/>
      <rgbColor rgb="0099CC00"/>
      <rgbColor rgb="00E5E9DB"/>
      <rgbColor rgb="00FFFFFF"/>
      <rgbColor rgb="00FF6600"/>
      <rgbColor rgb="00666699"/>
      <rgbColor rgb="00969696"/>
      <rgbColor rgb="00003366"/>
      <rgbColor rgb="00339966"/>
      <rgbColor rgb="004D6543"/>
      <rgbColor rgb="00333300"/>
      <rgbColor rgb="00993300"/>
      <rgbColor rgb="0092D98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9"/>
  </sheetPr>
  <dimension ref="B1:G48"/>
  <sheetViews>
    <sheetView tabSelected="1" zoomScale="120" zoomScaleNormal="120" workbookViewId="0">
      <selection activeCell="G36" sqref="G36"/>
    </sheetView>
  </sheetViews>
  <sheetFormatPr defaultRowHeight="13.5" x14ac:dyDescent="0.25"/>
  <cols>
    <col min="1" max="1" width="1.5703125" style="1" customWidth="1"/>
    <col min="2" max="2" width="38" style="1" customWidth="1"/>
    <col min="3" max="3" width="6.85546875" style="2" customWidth="1"/>
    <col min="4" max="4" width="11.7109375" style="2" customWidth="1"/>
    <col min="5" max="5" width="13.5703125" style="2" customWidth="1"/>
    <col min="6" max="7" width="14.28515625" style="2" customWidth="1"/>
    <col min="8" max="8" width="8.85546875" style="1" customWidth="1"/>
    <col min="9" max="16384" width="9.140625" style="1"/>
  </cols>
  <sheetData>
    <row r="1" spans="2:7" ht="30" customHeight="1" x14ac:dyDescent="0.3">
      <c r="B1" s="89" t="s">
        <v>37</v>
      </c>
      <c r="C1" s="89"/>
      <c r="D1" s="89"/>
      <c r="E1" s="89"/>
      <c r="F1" s="89"/>
      <c r="G1" s="89"/>
    </row>
    <row r="2" spans="2:7" s="20" customFormat="1" ht="28.5" customHeight="1" x14ac:dyDescent="0.3">
      <c r="B2" s="22" t="s">
        <v>0</v>
      </c>
      <c r="C2" s="19" t="s">
        <v>35</v>
      </c>
      <c r="D2" s="90" t="s">
        <v>40</v>
      </c>
      <c r="E2" s="91"/>
      <c r="F2" s="92" t="s">
        <v>51</v>
      </c>
      <c r="G2" s="93"/>
    </row>
    <row r="3" spans="2:7" s="16" customFormat="1" ht="19.5" customHeight="1" x14ac:dyDescent="0.2">
      <c r="B3" s="29" t="s">
        <v>1</v>
      </c>
      <c r="C3" s="30"/>
      <c r="D3" s="31" t="s">
        <v>38</v>
      </c>
      <c r="E3" s="31" t="s">
        <v>39</v>
      </c>
      <c r="F3" s="23" t="s">
        <v>38</v>
      </c>
      <c r="G3" s="46" t="s">
        <v>39</v>
      </c>
    </row>
    <row r="4" spans="2:7" ht="18" customHeight="1" x14ac:dyDescent="0.3">
      <c r="B4" s="4" t="s">
        <v>2</v>
      </c>
      <c r="C4" s="5">
        <v>1</v>
      </c>
      <c r="D4" s="7">
        <v>2250</v>
      </c>
      <c r="E4" s="7">
        <v>2000</v>
      </c>
      <c r="F4" s="9">
        <f>C4*D4</f>
        <v>2250</v>
      </c>
      <c r="G4" s="47">
        <f>C4*E4</f>
        <v>2000</v>
      </c>
    </row>
    <row r="5" spans="2:7" ht="14.25" x14ac:dyDescent="0.3">
      <c r="B5" s="4" t="s">
        <v>3</v>
      </c>
      <c r="C5" s="5">
        <v>1</v>
      </c>
      <c r="D5" s="7">
        <v>200</v>
      </c>
      <c r="E5" s="7">
        <v>277</v>
      </c>
      <c r="F5" s="9">
        <f>C5*D5</f>
        <v>200</v>
      </c>
      <c r="G5" s="47">
        <f>C5*E5</f>
        <v>277</v>
      </c>
    </row>
    <row r="6" spans="2:7" ht="14.25" x14ac:dyDescent="0.3">
      <c r="B6" s="4" t="s">
        <v>4</v>
      </c>
      <c r="C6" s="5">
        <v>1</v>
      </c>
      <c r="D6" s="7">
        <v>50</v>
      </c>
      <c r="E6" s="7">
        <v>50</v>
      </c>
      <c r="F6" s="9">
        <f>C6*D6</f>
        <v>50</v>
      </c>
      <c r="G6" s="47">
        <f>C6*E6</f>
        <v>50</v>
      </c>
    </row>
    <row r="7" spans="2:7" ht="18.75" customHeight="1" x14ac:dyDescent="0.3">
      <c r="B7" s="18" t="s">
        <v>5</v>
      </c>
      <c r="C7" s="6">
        <v>1</v>
      </c>
      <c r="D7" s="8">
        <v>200</v>
      </c>
      <c r="E7" s="8">
        <v>200</v>
      </c>
      <c r="F7" s="10">
        <f>C7*D7</f>
        <v>200</v>
      </c>
      <c r="G7" s="48">
        <f>C7*E7</f>
        <v>200</v>
      </c>
    </row>
    <row r="8" spans="2:7" s="16" customFormat="1" ht="18" customHeight="1" x14ac:dyDescent="0.2">
      <c r="B8" s="27" t="s">
        <v>6</v>
      </c>
      <c r="C8" s="34"/>
      <c r="D8" s="37" t="s">
        <v>38</v>
      </c>
      <c r="E8" s="37" t="s">
        <v>39</v>
      </c>
      <c r="F8" s="38" t="s">
        <v>38</v>
      </c>
      <c r="G8" s="49" t="s">
        <v>39</v>
      </c>
    </row>
    <row r="9" spans="2:7" ht="14.25" x14ac:dyDescent="0.3">
      <c r="B9" s="4" t="s">
        <v>7</v>
      </c>
      <c r="C9" s="5">
        <v>1</v>
      </c>
      <c r="D9" s="35">
        <v>200</v>
      </c>
      <c r="E9" s="35">
        <v>300</v>
      </c>
      <c r="F9" s="36">
        <f>C9*D9</f>
        <v>200</v>
      </c>
      <c r="G9" s="50">
        <f>C9*E9</f>
        <v>300</v>
      </c>
    </row>
    <row r="10" spans="2:7" ht="14.25" x14ac:dyDescent="0.3">
      <c r="B10" s="17" t="s">
        <v>8</v>
      </c>
      <c r="C10" s="5">
        <v>2</v>
      </c>
      <c r="D10" s="13">
        <v>100</v>
      </c>
      <c r="E10" s="13">
        <v>145</v>
      </c>
      <c r="F10" s="14">
        <f>C10*D10</f>
        <v>200</v>
      </c>
      <c r="G10" s="51">
        <f>C10*E10</f>
        <v>290</v>
      </c>
    </row>
    <row r="11" spans="2:7" s="16" customFormat="1" ht="18" customHeight="1" x14ac:dyDescent="0.2">
      <c r="B11" s="27" t="s">
        <v>9</v>
      </c>
      <c r="C11" s="28"/>
      <c r="D11" s="37" t="s">
        <v>38</v>
      </c>
      <c r="E11" s="37" t="s">
        <v>39</v>
      </c>
      <c r="F11" s="38" t="s">
        <v>38</v>
      </c>
      <c r="G11" s="49" t="s">
        <v>39</v>
      </c>
    </row>
    <row r="12" spans="2:7" ht="17.25" customHeight="1" x14ac:dyDescent="0.3">
      <c r="B12" s="4" t="s">
        <v>10</v>
      </c>
      <c r="C12" s="5">
        <v>5</v>
      </c>
      <c r="D12" s="39">
        <v>225</v>
      </c>
      <c r="E12" s="39">
        <v>200</v>
      </c>
      <c r="F12" s="40">
        <f>C12*D12</f>
        <v>1125</v>
      </c>
      <c r="G12" s="52">
        <f>C12*E12</f>
        <v>1000</v>
      </c>
    </row>
    <row r="13" spans="2:7" s="15" customFormat="1" ht="18" customHeight="1" x14ac:dyDescent="0.2">
      <c r="B13" s="32" t="s">
        <v>11</v>
      </c>
      <c r="C13" s="33"/>
      <c r="D13" s="37" t="s">
        <v>38</v>
      </c>
      <c r="E13" s="37" t="s">
        <v>39</v>
      </c>
      <c r="F13" s="38" t="s">
        <v>38</v>
      </c>
      <c r="G13" s="49" t="s">
        <v>39</v>
      </c>
    </row>
    <row r="14" spans="2:7" ht="14.25" x14ac:dyDescent="0.3">
      <c r="B14" s="4" t="s">
        <v>12</v>
      </c>
      <c r="C14" s="5">
        <v>1</v>
      </c>
      <c r="D14" s="35">
        <v>90</v>
      </c>
      <c r="E14" s="35">
        <v>98</v>
      </c>
      <c r="F14" s="36">
        <f>C14*D14</f>
        <v>90</v>
      </c>
      <c r="G14" s="50">
        <f>C14*E14</f>
        <v>98</v>
      </c>
    </row>
    <row r="15" spans="2:7" ht="18" customHeight="1" x14ac:dyDescent="0.3">
      <c r="B15" s="4" t="s">
        <v>13</v>
      </c>
      <c r="C15" s="5">
        <v>1</v>
      </c>
      <c r="D15" s="11">
        <v>115</v>
      </c>
      <c r="E15" s="11">
        <v>90</v>
      </c>
      <c r="F15" s="12">
        <f>C15*D15</f>
        <v>115</v>
      </c>
      <c r="G15" s="53">
        <f>C15*E15</f>
        <v>90</v>
      </c>
    </row>
    <row r="16" spans="2:7" ht="14.25" x14ac:dyDescent="0.3">
      <c r="B16" s="4" t="s">
        <v>14</v>
      </c>
      <c r="C16" s="5">
        <v>1</v>
      </c>
      <c r="D16" s="13">
        <v>95</v>
      </c>
      <c r="E16" s="13">
        <v>90</v>
      </c>
      <c r="F16" s="14">
        <f>C16*D16</f>
        <v>95</v>
      </c>
      <c r="G16" s="51">
        <f>C16*E16</f>
        <v>90</v>
      </c>
    </row>
    <row r="17" spans="2:7" s="15" customFormat="1" ht="21" customHeight="1" x14ac:dyDescent="0.2">
      <c r="B17" s="32" t="s">
        <v>15</v>
      </c>
      <c r="C17" s="41"/>
      <c r="D17" s="37" t="s">
        <v>38</v>
      </c>
      <c r="E17" s="37" t="s">
        <v>39</v>
      </c>
      <c r="F17" s="38" t="s">
        <v>38</v>
      </c>
      <c r="G17" s="49" t="s">
        <v>39</v>
      </c>
    </row>
    <row r="18" spans="2:7" ht="28.5" x14ac:dyDescent="0.3">
      <c r="B18" s="4" t="s">
        <v>16</v>
      </c>
      <c r="C18" s="5">
        <v>35</v>
      </c>
      <c r="D18" s="39">
        <v>12</v>
      </c>
      <c r="E18" s="39">
        <v>12</v>
      </c>
      <c r="F18" s="40">
        <f>C18*D18</f>
        <v>420</v>
      </c>
      <c r="G18" s="52">
        <f>C18*E18</f>
        <v>420</v>
      </c>
    </row>
    <row r="19" spans="2:7" s="15" customFormat="1" ht="20.25" customHeight="1" x14ac:dyDescent="0.2">
      <c r="B19" s="32" t="s">
        <v>17</v>
      </c>
      <c r="C19" s="41"/>
      <c r="D19" s="37" t="s">
        <v>38</v>
      </c>
      <c r="E19" s="37" t="s">
        <v>39</v>
      </c>
      <c r="F19" s="38" t="s">
        <v>38</v>
      </c>
      <c r="G19" s="49" t="s">
        <v>39</v>
      </c>
    </row>
    <row r="20" spans="2:7" ht="14.25" x14ac:dyDescent="0.3">
      <c r="B20" s="4" t="s">
        <v>18</v>
      </c>
      <c r="C20" s="5">
        <v>2</v>
      </c>
      <c r="D20" s="35">
        <v>15</v>
      </c>
      <c r="E20" s="35">
        <v>15</v>
      </c>
      <c r="F20" s="36">
        <f>C20*D20</f>
        <v>30</v>
      </c>
      <c r="G20" s="50">
        <f>C20*E20</f>
        <v>30</v>
      </c>
    </row>
    <row r="21" spans="2:7" ht="14.25" x14ac:dyDescent="0.3">
      <c r="B21" s="4" t="s">
        <v>19</v>
      </c>
      <c r="C21" s="5">
        <v>1</v>
      </c>
      <c r="D21" s="13">
        <v>10</v>
      </c>
      <c r="E21" s="13">
        <v>10</v>
      </c>
      <c r="F21" s="14">
        <f>C21*D21</f>
        <v>10</v>
      </c>
      <c r="G21" s="51">
        <f>C21*E21</f>
        <v>10</v>
      </c>
    </row>
    <row r="22" spans="2:7" s="15" customFormat="1" ht="22.5" customHeight="1" x14ac:dyDescent="0.2">
      <c r="B22" s="32" t="s">
        <v>20</v>
      </c>
      <c r="C22" s="41"/>
      <c r="D22" s="37" t="s">
        <v>38</v>
      </c>
      <c r="E22" s="37" t="s">
        <v>39</v>
      </c>
      <c r="F22" s="38" t="s">
        <v>38</v>
      </c>
      <c r="G22" s="49" t="s">
        <v>39</v>
      </c>
    </row>
    <row r="23" spans="2:7" ht="14.25" x14ac:dyDescent="0.3">
      <c r="B23" s="4" t="s">
        <v>21</v>
      </c>
      <c r="C23" s="25">
        <v>4</v>
      </c>
      <c r="D23" s="43">
        <v>25</v>
      </c>
      <c r="E23" s="39">
        <v>32</v>
      </c>
      <c r="F23" s="40">
        <f>C23*D23</f>
        <v>100</v>
      </c>
      <c r="G23" s="52">
        <f>C23*E23</f>
        <v>128</v>
      </c>
    </row>
    <row r="24" spans="2:7" ht="21.75" customHeight="1" x14ac:dyDescent="0.25">
      <c r="B24" s="32" t="s">
        <v>22</v>
      </c>
      <c r="C24" s="41"/>
      <c r="D24" s="37" t="s">
        <v>38</v>
      </c>
      <c r="E24" s="37" t="s">
        <v>39</v>
      </c>
      <c r="F24" s="38" t="s">
        <v>38</v>
      </c>
      <c r="G24" s="49" t="s">
        <v>39</v>
      </c>
    </row>
    <row r="25" spans="2:7" ht="18" customHeight="1" x14ac:dyDescent="0.3">
      <c r="B25" s="4" t="s">
        <v>23</v>
      </c>
      <c r="C25" s="5">
        <v>2</v>
      </c>
      <c r="D25" s="39">
        <v>60</v>
      </c>
      <c r="E25" s="39">
        <v>80</v>
      </c>
      <c r="F25" s="40">
        <f>C25*D25</f>
        <v>120</v>
      </c>
      <c r="G25" s="52">
        <f>C25*E25</f>
        <v>160</v>
      </c>
    </row>
    <row r="26" spans="2:7" s="15" customFormat="1" ht="21" customHeight="1" x14ac:dyDescent="0.2">
      <c r="B26" s="32" t="s">
        <v>24</v>
      </c>
      <c r="C26" s="33"/>
      <c r="D26" s="37" t="s">
        <v>38</v>
      </c>
      <c r="E26" s="37" t="s">
        <v>39</v>
      </c>
      <c r="F26" s="38" t="s">
        <v>38</v>
      </c>
      <c r="G26" s="49" t="s">
        <v>39</v>
      </c>
    </row>
    <row r="27" spans="2:7" ht="16.5" customHeight="1" x14ac:dyDescent="0.3">
      <c r="B27" s="4" t="s">
        <v>25</v>
      </c>
      <c r="C27" s="25">
        <v>1</v>
      </c>
      <c r="D27" s="42">
        <v>120</v>
      </c>
      <c r="E27" s="39">
        <v>127</v>
      </c>
      <c r="F27" s="40">
        <f>C27*D27</f>
        <v>120</v>
      </c>
      <c r="G27" s="52">
        <f>C27*E27</f>
        <v>127</v>
      </c>
    </row>
    <row r="28" spans="2:7" s="15" customFormat="1" ht="20.25" customHeight="1" x14ac:dyDescent="0.2">
      <c r="B28" s="32" t="s">
        <v>26</v>
      </c>
      <c r="C28" s="41"/>
      <c r="D28" s="37" t="s">
        <v>38</v>
      </c>
      <c r="E28" s="37" t="s">
        <v>39</v>
      </c>
      <c r="F28" s="38" t="s">
        <v>38</v>
      </c>
      <c r="G28" s="49" t="s">
        <v>39</v>
      </c>
    </row>
    <row r="29" spans="2:7" ht="14.25" x14ac:dyDescent="0.3">
      <c r="B29" s="4" t="s">
        <v>27</v>
      </c>
      <c r="C29" s="25">
        <v>1</v>
      </c>
      <c r="D29" s="43">
        <v>60</v>
      </c>
      <c r="E29" s="39">
        <v>62</v>
      </c>
      <c r="F29" s="40">
        <f>C29*D29</f>
        <v>60</v>
      </c>
      <c r="G29" s="52">
        <f>C29*E29</f>
        <v>62</v>
      </c>
    </row>
    <row r="30" spans="2:7" s="15" customFormat="1" ht="22.5" customHeight="1" x14ac:dyDescent="0.2">
      <c r="B30" s="32" t="s">
        <v>28</v>
      </c>
      <c r="C30" s="41"/>
      <c r="D30" s="37" t="s">
        <v>38</v>
      </c>
      <c r="E30" s="37" t="s">
        <v>39</v>
      </c>
      <c r="F30" s="38" t="s">
        <v>38</v>
      </c>
      <c r="G30" s="49" t="s">
        <v>39</v>
      </c>
    </row>
    <row r="31" spans="2:7" ht="28.5" x14ac:dyDescent="0.3">
      <c r="B31" s="24" t="s">
        <v>29</v>
      </c>
      <c r="C31" s="26">
        <v>192</v>
      </c>
      <c r="D31" s="42">
        <v>95</v>
      </c>
      <c r="E31" s="39">
        <v>99</v>
      </c>
      <c r="F31" s="40">
        <f>C31*D31</f>
        <v>18240</v>
      </c>
      <c r="G31" s="52">
        <f>C31*E31</f>
        <v>19008</v>
      </c>
    </row>
    <row r="32" spans="2:7" s="15" customFormat="1" ht="20.25" customHeight="1" x14ac:dyDescent="0.2">
      <c r="B32" s="56" t="s">
        <v>30</v>
      </c>
      <c r="C32" s="57"/>
      <c r="D32" s="37" t="s">
        <v>38</v>
      </c>
      <c r="E32" s="37" t="s">
        <v>39</v>
      </c>
      <c r="F32" s="38" t="s">
        <v>38</v>
      </c>
      <c r="G32" s="49" t="s">
        <v>39</v>
      </c>
    </row>
    <row r="33" spans="2:7" ht="17.25" customHeight="1" x14ac:dyDescent="0.3">
      <c r="B33" s="58" t="s">
        <v>31</v>
      </c>
      <c r="C33" s="59">
        <v>2</v>
      </c>
      <c r="D33" s="60">
        <v>120</v>
      </c>
      <c r="E33" s="60">
        <v>189</v>
      </c>
      <c r="F33" s="61">
        <f>C33*D33</f>
        <v>240</v>
      </c>
      <c r="G33" s="80">
        <f>C33*E33</f>
        <v>378</v>
      </c>
    </row>
    <row r="34" spans="2:7" ht="17.25" customHeight="1" x14ac:dyDescent="0.25">
      <c r="B34" s="56" t="s">
        <v>32</v>
      </c>
      <c r="C34" s="77"/>
      <c r="D34" s="37" t="s">
        <v>38</v>
      </c>
      <c r="E34" s="37" t="s">
        <v>39</v>
      </c>
      <c r="F34" s="38" t="s">
        <v>38</v>
      </c>
      <c r="G34" s="49" t="s">
        <v>39</v>
      </c>
    </row>
    <row r="35" spans="2:7" ht="17.25" customHeight="1" x14ac:dyDescent="0.3">
      <c r="B35" s="58"/>
      <c r="C35" s="59"/>
      <c r="D35" s="60"/>
      <c r="E35" s="60"/>
      <c r="F35" s="61">
        <f>C35*D35</f>
        <v>0</v>
      </c>
      <c r="G35" s="80">
        <f>C35*E35</f>
        <v>0</v>
      </c>
    </row>
    <row r="36" spans="2:7" ht="17.25" customHeight="1" x14ac:dyDescent="0.25">
      <c r="B36" s="97" t="s">
        <v>44</v>
      </c>
      <c r="C36" s="97"/>
      <c r="D36" s="97"/>
      <c r="E36" s="97"/>
      <c r="F36" s="76">
        <f>SUM(F4:F34)</f>
        <v>23865</v>
      </c>
      <c r="G36" s="81">
        <f>SUM(G4:G34)</f>
        <v>24718</v>
      </c>
    </row>
    <row r="37" spans="2:7" ht="9" customHeight="1" x14ac:dyDescent="0.3">
      <c r="B37" s="62"/>
      <c r="C37" s="70"/>
      <c r="D37" s="44"/>
      <c r="E37" s="44"/>
      <c r="F37" s="45"/>
      <c r="G37" s="54"/>
    </row>
    <row r="38" spans="2:7" s="15" customFormat="1" ht="18.75" customHeight="1" x14ac:dyDescent="0.2">
      <c r="B38" s="63" t="s">
        <v>46</v>
      </c>
      <c r="C38" s="71"/>
      <c r="D38" s="37" t="s">
        <v>41</v>
      </c>
      <c r="E38" s="37" t="s">
        <v>42</v>
      </c>
      <c r="F38" s="38" t="s">
        <v>41</v>
      </c>
      <c r="G38" s="49" t="s">
        <v>42</v>
      </c>
    </row>
    <row r="39" spans="2:7" ht="19.5" customHeight="1" x14ac:dyDescent="0.3">
      <c r="B39" s="64" t="s">
        <v>36</v>
      </c>
      <c r="C39" s="72">
        <v>60</v>
      </c>
      <c r="D39" s="43">
        <v>75</v>
      </c>
      <c r="E39" s="39">
        <v>50</v>
      </c>
      <c r="F39" s="40">
        <f>D39*C39</f>
        <v>4500</v>
      </c>
      <c r="G39" s="52">
        <f>C39*E39</f>
        <v>3000</v>
      </c>
    </row>
    <row r="40" spans="2:7" s="15" customFormat="1" ht="22.5" customHeight="1" x14ac:dyDescent="0.2">
      <c r="B40" s="96" t="s">
        <v>45</v>
      </c>
      <c r="C40" s="96"/>
      <c r="D40" s="96"/>
      <c r="E40" s="96"/>
      <c r="F40" s="21">
        <f>SUM(F36:F39)</f>
        <v>28365</v>
      </c>
      <c r="G40" s="55">
        <f>SUM(G36:G39)</f>
        <v>27718</v>
      </c>
    </row>
    <row r="41" spans="2:7" s="15" customFormat="1" ht="18.75" customHeight="1" x14ac:dyDescent="0.2">
      <c r="B41" s="78" t="s">
        <v>33</v>
      </c>
      <c r="C41" s="79"/>
      <c r="D41" s="79"/>
      <c r="E41" s="79"/>
      <c r="F41" s="79"/>
      <c r="G41" s="82"/>
    </row>
    <row r="42" spans="2:7" ht="19.5" customHeight="1" x14ac:dyDescent="0.3">
      <c r="B42" s="65" t="s">
        <v>34</v>
      </c>
      <c r="C42" s="66"/>
      <c r="D42" s="67"/>
      <c r="E42" s="68"/>
      <c r="F42" s="69">
        <f>F40*0.3</f>
        <v>8509.5</v>
      </c>
      <c r="G42" s="83">
        <f>G40*0.3</f>
        <v>8315.4</v>
      </c>
    </row>
    <row r="43" spans="2:7" s="73" customFormat="1" ht="23.25" customHeight="1" x14ac:dyDescent="0.2">
      <c r="B43" s="94" t="s">
        <v>43</v>
      </c>
      <c r="C43" s="95"/>
      <c r="D43" s="95"/>
      <c r="E43" s="95"/>
      <c r="F43" s="74">
        <f>SUM(F40,F42)</f>
        <v>36874.5</v>
      </c>
      <c r="G43" s="75">
        <f>SUM(G40,G42)</f>
        <v>36033.4</v>
      </c>
    </row>
    <row r="44" spans="2:7" x14ac:dyDescent="0.25">
      <c r="D44" s="3"/>
      <c r="E44" s="3"/>
      <c r="F44" s="3"/>
      <c r="G44" s="3"/>
    </row>
    <row r="45" spans="2:7" x14ac:dyDescent="0.25">
      <c r="D45" s="3"/>
      <c r="E45" s="3"/>
      <c r="F45" s="3"/>
      <c r="G45" s="3"/>
    </row>
    <row r="46" spans="2:7" ht="21.75" customHeight="1" x14ac:dyDescent="0.25">
      <c r="B46" s="88" t="s">
        <v>49</v>
      </c>
      <c r="C46" s="88"/>
      <c r="D46" s="88"/>
      <c r="E46" s="88"/>
      <c r="F46" s="88"/>
      <c r="G46" s="86" t="s">
        <v>50</v>
      </c>
    </row>
    <row r="47" spans="2:7" ht="25.5" customHeight="1" x14ac:dyDescent="0.25">
      <c r="B47" s="87" t="s">
        <v>47</v>
      </c>
      <c r="C47" s="87"/>
      <c r="D47" s="87"/>
      <c r="E47" s="87"/>
      <c r="F47" s="84">
        <f>SUM(F36,G39)</f>
        <v>26865</v>
      </c>
      <c r="G47" s="85">
        <f>(F47*0.3)+F47</f>
        <v>34924.5</v>
      </c>
    </row>
    <row r="48" spans="2:7" ht="25.5" customHeight="1" x14ac:dyDescent="0.25">
      <c r="B48" s="87" t="s">
        <v>48</v>
      </c>
      <c r="C48" s="87"/>
      <c r="D48" s="87"/>
      <c r="E48" s="87"/>
      <c r="F48" s="84">
        <f>SUM(G36,F39)</f>
        <v>29218</v>
      </c>
      <c r="G48" s="85">
        <f>(F48*0.3)+F48</f>
        <v>37983.4</v>
      </c>
    </row>
  </sheetData>
  <mergeCells count="9">
    <mergeCell ref="B47:E47"/>
    <mergeCell ref="B48:E48"/>
    <mergeCell ref="B46:F46"/>
    <mergeCell ref="B1:G1"/>
    <mergeCell ref="D2:E2"/>
    <mergeCell ref="F2:G2"/>
    <mergeCell ref="B43:E43"/>
    <mergeCell ref="B40:E40"/>
    <mergeCell ref="B36:E36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Custos da reforma do banheiro</vt:lpstr>
      <vt:lpstr>'Custos da reforma do banheiro'!Area_de_impressao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Batalha Tardin</dc:creator>
  <cp:lastModifiedBy>Ana Lucia da Silva Manhães</cp:lastModifiedBy>
  <cp:lastPrinted>2004-03-12T22:32:42Z</cp:lastPrinted>
  <dcterms:created xsi:type="dcterms:W3CDTF">2001-05-24T17:47:48Z</dcterms:created>
  <dcterms:modified xsi:type="dcterms:W3CDTF">2015-08-21T20:20:18Z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TC010186501046</vt:lpwstr>
  </property>
</Properties>
</file>